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/>
  </bookViews>
  <sheets>
    <sheet name="Отчёт" sheetId="6" r:id="rId1"/>
  </sheets>
  <calcPr calcId="144525"/>
  <fileRecoveryPr repairLoad="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<sst xmlns="http://schemas.openxmlformats.org/spreadsheetml/2006/main" count="66" uniqueCount="28">
  <si>
    <t>Сокращенное название ОУ</t>
  </si>
  <si>
    <t>МБОУ ХТЛ</t>
  </si>
  <si>
    <t>Астрономия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</si>
  <si>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</si>
  <si>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</si>
  <si>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</si>
  <si>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</si>
  <si>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</si>
  <si>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</si>
  <si>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</si>
  <si>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</si>
  <si>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</si>
  <si>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</si>
  <si>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</si>
  <si>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</si>
  <si>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</si>
  <si>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</si>
  <si>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</si>
  <si>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</si>
  <si>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</si>
  <si>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</si>
  <si>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</si>
  <si>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</si>
  <si>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</si>
  <si>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Кощеева Н.Л.</t>
  </si>
  <si>
    <t>Шалагинова Наталья Анатольевна, зам. директора по УВР, 89229565939</t>
  </si>
  <si>
    <t>Зырянова Вера Викторовна, уч. Информатики, 89091418720</t>
  </si>
  <si>
    <t>Астрономия_ХТЛ.xlsx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</si>
</sst>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Fill="0" applyProtection="0"/>
  </cellStyleXfs>
  <cellXfs count="13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12" totalsRowShown="0" headerRowDxfId="0" dataDxfId="1" headerRowBorderDxfId="21" tableBorderDxfId="22">
  <autoFilter ref="A1:S12"/>
  <tableColumns count="19">
    <tableColumn id="1" name="Предмет" dataDxfId="20"/>
    <tableColumn id="3" name="Код участника" dataDxfId="19"/>
    <tableColumn id="5" name="Класс, в котором учится участник" dataDxfId="18"/>
    <tableColumn id="6" name="Класс,  за который выполнялись олимпиадные задания" dataDxfId="17"/>
    <tableColumn id="7" name="Сокращенное название ОУ" dataDxfId="16"/>
    <tableColumn id="8" name="Количество баллов" dataDxfId="15"/>
    <tableColumn id="10" name="Результат участия (победитель/ призёр/ участник)" dataDxfId="14"/>
    <tableColumn id="11" name="Фамилия и инициалы учителя" dataDxfId="13"/>
    <tableColumn id="12" name="Председатель жюри (ФИО, должность, контактный телефон)" dataDxfId="12"/>
    <tableColumn id="13" name="Секретарь жюри (ФИО, должность, контактный телефон)" dataDxfId="11"/>
    <tableColumn id="14" name="4 кл" dataDxfId="10"/>
    <tableColumn id="15" name="5 кл" dataDxfId="9"/>
    <tableColumn id="16" name="6 кл" dataDxfId="8"/>
    <tableColumn id="17" name="7 кл" dataDxfId="7"/>
    <tableColumn id="18" name="8 кл" dataDxfId="6"/>
    <tableColumn id="19" name="9 кл" dataDxfId="5"/>
    <tableColumn id="20" name="10 кл" dataDxfId="4"/>
    <tableColumn id="21" name="11 кл" dataDxfId="3"/>
    <tableColumn id="22" name="Всего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2" activePane="bottomLeft" state="frozen"/>
      <selection pane="bottomLeft"/>
    </sheetView>
  </sheetViews>
  <sheetFormatPr defaultRowHeight="0" customHeight="1" zeroHeight="1" x14ac:dyDescent="0.3"/>
  <cols>
    <col min="1" max="1" width="22" style="1" customWidth="1"/>
    <col min="2" max="2" width="14.7109375" style="1" customWidth="1"/>
    <col min="3" max="3" width="10.28515625" style="1" customWidth="1"/>
    <col min="4" max="4" width="11.42578125" style="1" customWidth="1"/>
    <col min="5" max="5" width="15.5703125" style="1" customWidth="1"/>
    <col min="6" max="6" width="14.42578125" style="1" customWidth="1"/>
    <col min="7" max="7" width="30.28515625" style="7" customWidth="1"/>
    <col min="8" max="8" width="20.42578125" style="1" customWidth="1"/>
    <col min="9" max="10" width="73.42578125" style="1" customWidth="1"/>
    <col min="11" max="14" width="8.7109375" style="1" customWidth="1"/>
    <col min="15" max="15" width="8.7109375" style="2" customWidth="1"/>
    <col min="16" max="16" width="8.7109375" style="1" customWidth="1"/>
    <col min="17" max="18" width="9.85546875" style="1" customWidth="1"/>
    <col min="19" max="19" width="10.28515625" style="1" customWidth="1"/>
    <col min="20" max="22" width="6.28515625" style="1" hidden="1" customWidth="1"/>
    <col min="23" max="26" width="0" style="1" hidden="1" customWidth="1"/>
    <col min="27" max="16384" width="9.140625" style="1"/>
  </cols>
  <sheetData>
    <row r="1" spans="1:19" s="5" customFormat="1" ht="37.5" x14ac:dyDescent="0.3">
      <c r="A1" s="9" t="s">
        <v>3</v>
      </c>
      <c r="B1" s="10" t="s">
        <v>20</v>
      </c>
      <c r="C1" s="10" t="s">
        <v>21</v>
      </c>
      <c r="D1" s="10" t="s">
        <v>22</v>
      </c>
      <c r="E1" s="10" t="s">
        <v>0</v>
      </c>
      <c r="F1" s="10" t="s">
        <v>18</v>
      </c>
      <c r="G1" s="11" t="s">
        <v>23</v>
      </c>
      <c r="H1" s="10" t="s">
        <v>19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4</v>
      </c>
    </row>
    <row r="2" spans="1:19" ht="17.25" customHeight="1" x14ac:dyDescent="0.3">
      <c r="A2" s="3" t="s">
        <v>2</v>
      </c>
      <c r="B2" s="1">
        <v>7956918</v>
      </c>
      <c r="C2" s="1">
        <v>5</v>
      </c>
      <c r="D2" s="1">
        <v>5</v>
      </c>
      <c r="E2" s="4" t="s">
        <v>1</v>
      </c>
      <c r="F2" s="1">
        <v>32.5</v>
      </c>
      <c r="G2" s="6" t="s">
        <v>5</v>
      </c>
      <c r="H2" s="1" t="s">
        <v>24</v>
      </c>
      <c r="I2" s="8" t="s">
        <v>25</v>
      </c>
      <c r="J2" s="8" t="s">
        <v>26</v>
      </c>
      <c r="K2" s="1">
        <f>COUNTIF(C:C,4)</f>
        <v>0</v>
      </c>
      <c r="L2" s="1">
        <f>COUNTIF(C:C,5)</f>
        <v>1</v>
      </c>
      <c r="M2" s="1">
        <f>COUNTIF(C:C,6)</f>
        <v>1</v>
      </c>
      <c r="N2" s="1">
        <f>COUNTIF(C:C,7)</f>
        <v>5</v>
      </c>
      <c r="O2" s="1">
        <f>COUNTIF(C:C,8)</f>
        <v>0</v>
      </c>
      <c r="P2" s="1">
        <f>COUNTIF(C:C,9)</f>
        <v>3</v>
      </c>
      <c r="Q2" s="1">
        <f>COUNTIF(C:C,10)</f>
        <v>1</v>
      </c>
      <c r="R2" s="1">
        <f>COUNTIF(C:C,11)</f>
        <v>0</v>
      </c>
      <c r="S2" s="1">
        <f>SUM(K2:R2)</f>
        <v>11</v>
      </c>
    </row>
    <row r="3" spans="1:19" ht="17.25" customHeight="1" x14ac:dyDescent="0.3">
      <c r="A3" s="1" t="s">
        <v>2</v>
      </c>
      <c r="B3" s="1">
        <v>2003939</v>
      </c>
      <c r="C3" s="1">
        <v>6</v>
      </c>
      <c r="D3" s="1">
        <v>6</v>
      </c>
      <c r="E3" s="4" t="s">
        <v>1</v>
      </c>
      <c r="F3" s="1">
        <v>49</v>
      </c>
      <c r="G3" s="6" t="s">
        <v>5</v>
      </c>
      <c r="H3" s="1" t="s">
        <v>24</v>
      </c>
      <c r="I3" s="1" t="e">
        <f>A2&amp;"_"&amp;INDEX(#REF!,MATCH(E2,#REF!,0))&amp;".xlsx"</f>
        <v>#REF!</v>
      </c>
      <c r="J3" s="1" t="s">
        <v>27</v>
      </c>
    </row>
    <row r="4" spans="1:19" ht="17.25" customHeight="1" x14ac:dyDescent="0.3">
      <c r="A4" s="1" t="s">
        <v>2</v>
      </c>
      <c r="B4" s="1">
        <v>7005682</v>
      </c>
      <c r="C4" s="1">
        <v>7</v>
      </c>
      <c r="D4" s="1">
        <v>7</v>
      </c>
      <c r="E4" s="4" t="s">
        <v>1</v>
      </c>
      <c r="F4" s="1">
        <v>42</v>
      </c>
      <c r="G4" s="6" t="s">
        <v>6</v>
      </c>
      <c r="H4" s="1" t="s">
        <v>24</v>
      </c>
    </row>
    <row r="5" spans="1:19" ht="17.25" customHeight="1" x14ac:dyDescent="0.3">
      <c r="A5" s="1" t="s">
        <v>2</v>
      </c>
      <c r="B5" s="1">
        <v>4150509</v>
      </c>
      <c r="C5" s="1">
        <v>7</v>
      </c>
      <c r="D5" s="1">
        <v>7</v>
      </c>
      <c r="E5" s="4" t="s">
        <v>1</v>
      </c>
      <c r="F5" s="1">
        <v>10</v>
      </c>
      <c r="G5" s="6" t="s">
        <v>7</v>
      </c>
      <c r="H5" s="1" t="s">
        <v>24</v>
      </c>
    </row>
    <row r="6" spans="1:19" ht="17.25" customHeight="1" x14ac:dyDescent="0.3">
      <c r="A6" s="1" t="s">
        <v>2</v>
      </c>
      <c r="B6" s="1">
        <v>4471254</v>
      </c>
      <c r="C6" s="1">
        <v>7</v>
      </c>
      <c r="D6" s="1">
        <v>7</v>
      </c>
      <c r="E6" s="4" t="s">
        <v>1</v>
      </c>
      <c r="F6" s="1">
        <v>12</v>
      </c>
      <c r="G6" s="6" t="s">
        <v>7</v>
      </c>
      <c r="H6" s="1" t="s">
        <v>24</v>
      </c>
    </row>
    <row r="7" spans="1:19" ht="17.25" customHeight="1" x14ac:dyDescent="0.3">
      <c r="A7" s="1" t="s">
        <v>2</v>
      </c>
      <c r="B7" s="1">
        <v>4791625</v>
      </c>
      <c r="C7" s="1">
        <v>7</v>
      </c>
      <c r="D7" s="1">
        <v>7</v>
      </c>
      <c r="E7" s="4" t="s">
        <v>1</v>
      </c>
      <c r="F7" s="1">
        <v>32</v>
      </c>
      <c r="G7" s="6" t="s">
        <v>7</v>
      </c>
      <c r="H7" s="1" t="s">
        <v>24</v>
      </c>
    </row>
    <row r="8" spans="1:19" ht="17.25" customHeight="1" x14ac:dyDescent="0.3">
      <c r="A8" s="1" t="s">
        <v>2</v>
      </c>
      <c r="B8" s="1">
        <v>1618316</v>
      </c>
      <c r="C8" s="1">
        <v>7</v>
      </c>
      <c r="D8" s="1">
        <v>7</v>
      </c>
      <c r="E8" s="4" t="s">
        <v>1</v>
      </c>
      <c r="F8" s="1">
        <v>47</v>
      </c>
      <c r="G8" s="6" t="s">
        <v>5</v>
      </c>
      <c r="H8" s="1" t="s">
        <v>24</v>
      </c>
    </row>
    <row r="9" spans="1:19" ht="17.25" customHeight="1" x14ac:dyDescent="0.3">
      <c r="A9" s="1" t="s">
        <v>2</v>
      </c>
      <c r="B9" s="1">
        <v>2472323</v>
      </c>
      <c r="C9" s="1">
        <v>9</v>
      </c>
      <c r="D9" s="1">
        <v>9</v>
      </c>
      <c r="E9" s="4" t="s">
        <v>1</v>
      </c>
      <c r="F9" s="1">
        <v>29.25</v>
      </c>
      <c r="G9" s="6" t="s">
        <v>7</v>
      </c>
      <c r="H9" s="1" t="s">
        <v>24</v>
      </c>
    </row>
    <row r="10" spans="1:19" ht="17.25" customHeight="1" x14ac:dyDescent="0.3">
      <c r="A10" s="1" t="s">
        <v>2</v>
      </c>
      <c r="B10" s="1">
        <v>7525755</v>
      </c>
      <c r="C10" s="1">
        <v>9</v>
      </c>
      <c r="D10" s="1">
        <v>9</v>
      </c>
      <c r="E10" s="4" t="s">
        <v>1</v>
      </c>
      <c r="F10" s="1">
        <v>58</v>
      </c>
      <c r="G10" s="6" t="s">
        <v>5</v>
      </c>
      <c r="H10" s="1" t="s">
        <v>24</v>
      </c>
    </row>
    <row r="11" spans="1:19" ht="17.25" customHeight="1" x14ac:dyDescent="0.3">
      <c r="A11" s="1" t="s">
        <v>2</v>
      </c>
      <c r="B11" s="1">
        <v>7632330</v>
      </c>
      <c r="C11" s="1">
        <v>9</v>
      </c>
      <c r="D11" s="1">
        <v>9</v>
      </c>
      <c r="E11" s="4" t="s">
        <v>1</v>
      </c>
      <c r="F11" s="1">
        <v>35</v>
      </c>
      <c r="G11" s="6" t="s">
        <v>7</v>
      </c>
      <c r="H11" s="1" t="s">
        <v>24</v>
      </c>
    </row>
    <row r="12" spans="1:19" ht="17.25" customHeight="1" x14ac:dyDescent="0.3">
      <c r="A12" s="1" t="s">
        <v>2</v>
      </c>
      <c r="B12" s="1">
        <v>4564367</v>
      </c>
      <c r="C12" s="1">
        <v>10</v>
      </c>
      <c r="D12" s="1">
        <v>10</v>
      </c>
      <c r="E12" s="4" t="s">
        <v>1</v>
      </c>
      <c r="F12" s="1">
        <v>11</v>
      </c>
      <c r="G12" s="6" t="s">
        <v>7</v>
      </c>
      <c r="H12" s="1" t="s">
        <v>24</v>
      </c>
    </row>
    <row r="13" spans="1:19" ht="18.75" customHeight="1" x14ac:dyDescent="0.3"/>
    <row r="14" spans="1:19" ht="18.75" customHeight="1" x14ac:dyDescent="0.3"/>
    <row r="15" spans="1:19" ht="18.75" customHeight="1" x14ac:dyDescent="0.3"/>
    <row r="16" spans="1:19" ht="18.75" customHeight="1" x14ac:dyDescent="0.3"/>
    <row r="17" ht="18.75" customHeight="1" x14ac:dyDescent="0.3"/>
    <row r="18" ht="18.75" customHeight="1" x14ac:dyDescent="0.3"/>
    <row r="19" ht="18.75" customHeight="1" x14ac:dyDescent="0.3"/>
    <row r="20" ht="18.75" customHeight="1" x14ac:dyDescent="0.3"/>
    <row r="21" ht="18.75" customHeight="1" x14ac:dyDescent="0.3"/>
    <row r="22" ht="18.75" customHeight="1" x14ac:dyDescent="0.3"/>
    <row r="23" ht="18.75" customHeight="1" x14ac:dyDescent="0.3"/>
    <row r="24" ht="18.75" customHeight="1" x14ac:dyDescent="0.3"/>
    <row r="25" ht="18.75" customHeight="1" x14ac:dyDescent="0.3"/>
    <row r="26" ht="18.75" customHeight="1" x14ac:dyDescent="0.3"/>
    <row r="27" ht="18.75" customHeight="1" x14ac:dyDescent="0.3"/>
    <row r="28" ht="18.75" customHeight="1" x14ac:dyDescent="0.3"/>
    <row r="29" ht="18.75" customHeight="1" x14ac:dyDescent="0.3"/>
    <row r="30" ht="18.75" customHeight="1" x14ac:dyDescent="0.3"/>
    <row r="31" ht="18.75" customHeight="1" x14ac:dyDescent="0.3"/>
    <row r="32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1">
    <dataValidation type="list" allowBlank="1" showInputMessage="1" showErrorMessage="1" sqref="G2:G12">
      <formula1>"победитель,призёр,участник"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#REF!</xm:f>
          </x14:formula1>
          <xm:sqref>A2</xm:sqref>
        </x14:dataValidation>
        <x14:dataValidation type="list" allowBlank="1" showInputMessage="1" showErrorMessage="1">
          <x14:formula1>
            <xm:f>#REF!</xm:f>
          </x14:formula1>
          <xm:sqref>E2:E12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Преподаватель</cp:lastModifiedBy>
  <cp:lastPrinted>2018-10-15T08:35:26Z</cp:lastPrinted>
  <dcterms:created xsi:type="dcterms:W3CDTF">2015-07-15T10:31:10Z</dcterms:created>
  <dcterms:modified xsi:type="dcterms:W3CDTF">2024-10-10T09:20:14Z</dcterms:modified>
</cp:coreProperties>
</file>